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F - Finance and Accounting\F18 - Quotations and Tenders\RFQ, RFP, and RFT\2026\2026-01 - 2026 Capital Water Meter Replacement\RFP\Addendum #1\"/>
    </mc:Choice>
  </mc:AlternateContent>
  <xr:revisionPtr revIDLastSave="0" documentId="13_ncr:1_{C17C5A8C-9308-4D69-A1E2-389DBBBACF90}" xr6:coauthVersionLast="47" xr6:coauthVersionMax="47" xr10:uidLastSave="{00000000-0000-0000-0000-000000000000}"/>
  <workbookProtection workbookAlgorithmName="SHA-512" workbookHashValue="Wdk1aQip9M1tTY51bAnQFytQTA7f2ie5t9TSGT7Znq2jCjDHJqZCRBdZxFmMVkhKUMyWsEeOQj3yQjHvcpiXlg==" workbookSaltValue="R7syzs8y6uqETejPAdlMHQ==" workbookSpinCount="100000" lockStructure="1"/>
  <bookViews>
    <workbookView xWindow="-120" yWindow="-120" windowWidth="29040" windowHeight="15720" xr2:uid="{00000000-000D-0000-FFFF-FFFF00000000}"/>
  </bookViews>
  <sheets>
    <sheet name="CPS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5" i="1" l="1"/>
  <c r="H104" i="1"/>
  <c r="H103" i="1"/>
  <c r="H102" i="1"/>
  <c r="H101" i="1"/>
  <c r="H24" i="1"/>
  <c r="H25" i="1"/>
  <c r="H26" i="1"/>
  <c r="H27" i="1"/>
  <c r="H20" i="1"/>
  <c r="H21" i="1"/>
  <c r="H22" i="1"/>
  <c r="H15" i="1"/>
  <c r="H16" i="1"/>
  <c r="H17"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0" i="1"/>
  <c r="H72" i="1"/>
  <c r="H71" i="1"/>
  <c r="H69" i="1"/>
  <c r="H68" i="1"/>
  <c r="H67" i="1"/>
  <c r="H66" i="1"/>
  <c r="H65" i="1"/>
  <c r="H64" i="1"/>
  <c r="H63" i="1"/>
  <c r="H62" i="1"/>
  <c r="H61" i="1"/>
  <c r="H60" i="1"/>
  <c r="H59" i="1"/>
  <c r="H58" i="1"/>
  <c r="H57" i="1"/>
  <c r="H56" i="1"/>
  <c r="H55" i="1"/>
  <c r="H54" i="1"/>
  <c r="H53" i="1"/>
  <c r="H52" i="1"/>
  <c r="H51" i="1"/>
  <c r="H44" i="1"/>
  <c r="H43" i="1"/>
  <c r="H42" i="1"/>
  <c r="H41" i="1"/>
  <c r="H40" i="1"/>
  <c r="H39" i="1"/>
  <c r="H38" i="1"/>
  <c r="H37" i="1"/>
  <c r="H36" i="1"/>
  <c r="H35" i="1"/>
  <c r="H34" i="1"/>
  <c r="H33" i="1"/>
  <c r="H32" i="1"/>
  <c r="H31" i="1"/>
  <c r="H30" i="1"/>
  <c r="H29" i="1"/>
  <c r="H28" i="1"/>
  <c r="H23" i="1"/>
  <c r="H19" i="1"/>
  <c r="H18" i="1"/>
  <c r="H14" i="1"/>
  <c r="H13" i="1"/>
  <c r="H12" i="1"/>
  <c r="H11" i="1"/>
  <c r="H10" i="1"/>
  <c r="H9" i="1" l="1"/>
  <c r="H8" i="1" l="1"/>
  <c r="H45" i="1" s="1"/>
  <c r="H46" i="1" l="1"/>
  <c r="H47" i="1" s="1"/>
  <c r="H48" i="1" l="1"/>
</calcChain>
</file>

<file path=xl/sharedStrings.xml><?xml version="1.0" encoding="utf-8"?>
<sst xmlns="http://schemas.openxmlformats.org/spreadsheetml/2006/main" count="322" uniqueCount="160">
  <si>
    <t>Item #</t>
  </si>
  <si>
    <t>Description</t>
  </si>
  <si>
    <t>Size</t>
  </si>
  <si>
    <t>Unit</t>
  </si>
  <si>
    <t>Quantity</t>
  </si>
  <si>
    <t>Price</t>
  </si>
  <si>
    <t>Extended</t>
  </si>
  <si>
    <t>Schedule of Quantities and Unit</t>
  </si>
  <si>
    <t>19mm</t>
  </si>
  <si>
    <t>25mm</t>
  </si>
  <si>
    <t>25mm (1")</t>
  </si>
  <si>
    <t>Ea</t>
  </si>
  <si>
    <t>38mm</t>
  </si>
  <si>
    <t>50mm</t>
  </si>
  <si>
    <t>38mm (1 1/2")</t>
  </si>
  <si>
    <t>50mm (2")</t>
  </si>
  <si>
    <t>A 1.1</t>
  </si>
  <si>
    <t>A 1.2</t>
  </si>
  <si>
    <t>A 2.1</t>
  </si>
  <si>
    <t>A 2.2</t>
  </si>
  <si>
    <r>
      <rPr>
        <b/>
        <sz val="11"/>
        <color theme="1"/>
        <rFont val="Calibri"/>
        <family val="2"/>
        <scheme val="minor"/>
      </rPr>
      <t>Minor Plumbing</t>
    </r>
    <r>
      <rPr>
        <sz val="11"/>
        <color theme="1"/>
        <rFont val="Calibri"/>
        <family val="2"/>
        <scheme val="minor"/>
      </rPr>
      <t xml:space="preserve">
Perform plumbing modifications of the specified of the specified size to accommodate the meter installation including 1 to 3 fittings (copper, plastic, brass), adapters, compression fittings, pipe and consumables</t>
    </r>
  </si>
  <si>
    <r>
      <rPr>
        <b/>
        <sz val="11"/>
        <color theme="1"/>
        <rFont val="Calibri"/>
        <family val="2"/>
        <scheme val="minor"/>
      </rPr>
      <t>Normal Plumbing</t>
    </r>
    <r>
      <rPr>
        <sz val="11"/>
        <color theme="1"/>
        <rFont val="Calibri"/>
        <family val="2"/>
        <scheme val="minor"/>
      </rPr>
      <t xml:space="preserve">
Perform plumbing modifications of the specified of the specified size to accommodate the meter installation including 4 to 7 fittings (copper, plastic, brass), adapters, compression fittings, pipe and consumables</t>
    </r>
  </si>
  <si>
    <t>Pre-Approved Hourly Work</t>
  </si>
  <si>
    <t>Plumber</t>
  </si>
  <si>
    <t>Carpentry</t>
  </si>
  <si>
    <t>Electrician</t>
  </si>
  <si>
    <t>WMI Certified</t>
  </si>
  <si>
    <t>Per Hour</t>
  </si>
  <si>
    <r>
      <rPr>
        <b/>
        <sz val="11"/>
        <color theme="1"/>
        <rFont val="Calibri"/>
        <family val="2"/>
        <scheme val="minor"/>
      </rPr>
      <t>Crawl Space Premium</t>
    </r>
    <r>
      <rPr>
        <sz val="11"/>
        <color theme="1"/>
        <rFont val="Calibri"/>
        <family val="2"/>
        <scheme val="minor"/>
      </rPr>
      <t xml:space="preserve">
Installation in a crawl space that is less than one metre in height and requires two people to safely perform the work, including all PPE required</t>
    </r>
  </si>
  <si>
    <t>All Sizes</t>
  </si>
  <si>
    <r>
      <rPr>
        <b/>
        <sz val="11"/>
        <color theme="1"/>
        <rFont val="Calibri"/>
        <family val="2"/>
        <scheme val="minor"/>
      </rPr>
      <t>Confined Space Premium</t>
    </r>
    <r>
      <rPr>
        <sz val="11"/>
        <color theme="1"/>
        <rFont val="Calibri"/>
        <family val="2"/>
        <scheme val="minor"/>
      </rPr>
      <t xml:space="preserve">
Installation in a confined space in compliance with required safety standards, including extra labour, testing and document test results, air exchange, tripod and PPE and the extra labour</t>
    </r>
  </si>
  <si>
    <r>
      <rPr>
        <b/>
        <sz val="11"/>
        <color theme="1"/>
        <rFont val="Calibri"/>
        <family val="2"/>
        <scheme val="minor"/>
      </rPr>
      <t>Line Freeze</t>
    </r>
    <r>
      <rPr>
        <sz val="11"/>
        <color theme="1"/>
        <rFont val="Calibri"/>
        <family val="2"/>
        <scheme val="minor"/>
      </rPr>
      <t xml:space="preserve">
Perform a line freeze with C02 or electric freeze kit on the appropriate sized pipe in order to replace the building control valve (pre-approval required first)</t>
    </r>
  </si>
  <si>
    <r>
      <rPr>
        <b/>
        <sz val="11"/>
        <color theme="1"/>
        <rFont val="Calibri"/>
        <family val="2"/>
        <scheme val="minor"/>
      </rPr>
      <t>Minor Carpentry</t>
    </r>
    <r>
      <rPr>
        <sz val="11"/>
        <color theme="1"/>
        <rFont val="Calibri"/>
        <family val="2"/>
        <scheme val="minor"/>
      </rPr>
      <t xml:space="preserve">
Equipment and labour to cut open a wall or stud to accommodate a meter installation.</t>
    </r>
  </si>
  <si>
    <r>
      <rPr>
        <b/>
        <sz val="11"/>
        <color theme="1"/>
        <rFont val="Calibri"/>
        <family val="2"/>
        <scheme val="minor"/>
      </rPr>
      <t>Normal Carpentry</t>
    </r>
    <r>
      <rPr>
        <sz val="11"/>
        <color theme="1"/>
        <rFont val="Calibri"/>
        <family val="2"/>
        <scheme val="minor"/>
      </rPr>
      <t xml:space="preserve">
Supply and install of a cover box, equipment and labour to cut open a wall or stud to accommodate a meter install</t>
    </r>
  </si>
  <si>
    <t>Plastic Panel</t>
  </si>
  <si>
    <t>50mm Deep</t>
  </si>
  <si>
    <t>100mm Deep</t>
  </si>
  <si>
    <t>150mm Deep</t>
  </si>
  <si>
    <t>Up to 20mm</t>
  </si>
  <si>
    <t>A 3.1</t>
  </si>
  <si>
    <t>A 4.1</t>
  </si>
  <si>
    <t>A 4.2</t>
  </si>
  <si>
    <t>A 5.1</t>
  </si>
  <si>
    <t>A 5.2</t>
  </si>
  <si>
    <t>A 6.1</t>
  </si>
  <si>
    <r>
      <rPr>
        <b/>
        <sz val="11"/>
        <color theme="1"/>
        <rFont val="Calibri"/>
        <family val="2"/>
        <scheme val="minor"/>
      </rPr>
      <t>Intermediate Meter Replacement:</t>
    </r>
    <r>
      <rPr>
        <sz val="11"/>
        <color theme="1"/>
        <rFont val="Calibri"/>
        <family val="2"/>
        <scheme val="minor"/>
      </rPr>
      <t xml:space="preserve">
Removal of existing water meter, supply and installation of a water meter of the specified size, including all associated components as per the RFP Document</t>
    </r>
  </si>
  <si>
    <r>
      <rPr>
        <b/>
        <sz val="11"/>
        <color theme="1"/>
        <rFont val="Calibri"/>
        <family val="2"/>
        <scheme val="minor"/>
      </rPr>
      <t>Large Meter Replacement:</t>
    </r>
    <r>
      <rPr>
        <sz val="11"/>
        <color theme="1"/>
        <rFont val="Calibri"/>
        <family val="2"/>
        <scheme val="minor"/>
      </rPr>
      <t xml:space="preserve">
Removal of existing water meter, supply and installation of a water meter of the specified size, including all associated components as per the RFP Document</t>
    </r>
  </si>
  <si>
    <r>
      <rPr>
        <b/>
        <sz val="11"/>
        <color theme="1"/>
        <rFont val="Calibri"/>
        <family val="2"/>
        <scheme val="minor"/>
      </rPr>
      <t>Small Meter Replacement:</t>
    </r>
    <r>
      <rPr>
        <sz val="11"/>
        <color theme="1"/>
        <rFont val="Calibri"/>
        <family val="2"/>
        <scheme val="minor"/>
      </rPr>
      <t xml:space="preserve">
Removal of existing water meter, supply and installation of a water meter of the specified size, including all associated components as per the RFP Document</t>
    </r>
  </si>
  <si>
    <r>
      <rPr>
        <b/>
        <sz val="11"/>
        <color theme="1"/>
        <rFont val="Calibri"/>
        <family val="2"/>
        <scheme val="minor"/>
      </rPr>
      <t>Large Plumbing</t>
    </r>
    <r>
      <rPr>
        <sz val="11"/>
        <color theme="1"/>
        <rFont val="Calibri"/>
        <family val="2"/>
        <scheme val="minor"/>
      </rPr>
      <t xml:space="preserve">
Perform plumbing modifications of the specified of the specified size to accommodate the meter installation including 4 to 7 fittings (copper, plastic, brass), adapters, compression fittings, pipe and consumables</t>
    </r>
  </si>
  <si>
    <r>
      <rPr>
        <b/>
        <sz val="11"/>
        <color theme="1"/>
        <rFont val="Calibri"/>
        <family val="2"/>
        <scheme val="minor"/>
      </rPr>
      <t>Small Water Meter Supply</t>
    </r>
    <r>
      <rPr>
        <sz val="11"/>
        <color theme="1"/>
        <rFont val="Calibri"/>
        <family val="2"/>
        <scheme val="minor"/>
      </rPr>
      <t xml:space="preserve">
Supply and delivery only for Municipality use outside of the project. Include gaskets. Year 1 pricing.</t>
    </r>
  </si>
  <si>
    <r>
      <rPr>
        <b/>
        <sz val="11"/>
        <color theme="1"/>
        <rFont val="Calibri"/>
        <family val="2"/>
        <scheme val="minor"/>
      </rPr>
      <t>Intermediate Water Meter Supply</t>
    </r>
    <r>
      <rPr>
        <sz val="11"/>
        <color theme="1"/>
        <rFont val="Calibri"/>
        <family val="2"/>
        <scheme val="minor"/>
      </rPr>
      <t xml:space="preserve">
Supply and delivery only for Municipality use outside of the project. Include gaskets. Year 1 pricing.</t>
    </r>
  </si>
  <si>
    <r>
      <rPr>
        <b/>
        <sz val="11"/>
        <color theme="1"/>
        <rFont val="Calibri"/>
        <family val="2"/>
        <scheme val="minor"/>
      </rPr>
      <t>Large Water Meter Supply</t>
    </r>
    <r>
      <rPr>
        <sz val="11"/>
        <color theme="1"/>
        <rFont val="Calibri"/>
        <family val="2"/>
        <scheme val="minor"/>
      </rPr>
      <t xml:space="preserve">
Supply and delivery only for Municipality use outside of the project. Include gaskets. Year 1 pricing.</t>
    </r>
  </si>
  <si>
    <r>
      <rPr>
        <b/>
        <sz val="11"/>
        <color theme="1"/>
        <rFont val="Calibri"/>
        <family val="2"/>
        <scheme val="minor"/>
      </rPr>
      <t>Isolation Valve Supply</t>
    </r>
    <r>
      <rPr>
        <sz val="11"/>
        <color theme="1"/>
        <rFont val="Calibri"/>
        <family val="2"/>
        <scheme val="minor"/>
      </rPr>
      <t xml:space="preserve">
Supply and installation of isolation valves if required outside of the standard meter configuration installation. Requires pre-approval prior to use. Year 1 pricing.</t>
    </r>
  </si>
  <si>
    <r>
      <rPr>
        <b/>
        <sz val="11"/>
        <color theme="1"/>
        <rFont val="Calibri"/>
        <family val="2"/>
        <scheme val="minor"/>
      </rPr>
      <t>Water Meter Frost Plate Supply</t>
    </r>
    <r>
      <rPr>
        <sz val="11"/>
        <color theme="1"/>
        <rFont val="Calibri"/>
        <family val="2"/>
        <scheme val="minor"/>
      </rPr>
      <t xml:space="preserve">
Supply and installation of frost plates if required outside of the standard meter configuration installation. Requires pre-approval prior to use. Year 1 pricing.</t>
    </r>
  </si>
  <si>
    <r>
      <rPr>
        <b/>
        <sz val="11"/>
        <color theme="1"/>
        <rFont val="Calibri"/>
        <family val="2"/>
        <scheme val="minor"/>
      </rPr>
      <t>Water Meter Base Supply</t>
    </r>
    <r>
      <rPr>
        <sz val="11"/>
        <color theme="1"/>
        <rFont val="Calibri"/>
        <family val="2"/>
        <scheme val="minor"/>
      </rPr>
      <t xml:space="preserve">
Supply and installation of water meter bases if required outside of the standard meter configuration installation. Requires pre-approval prior to use. Year 1 pricing.</t>
    </r>
  </si>
  <si>
    <r>
      <rPr>
        <b/>
        <sz val="11"/>
        <color theme="1"/>
        <rFont val="Calibri"/>
        <family val="2"/>
        <scheme val="minor"/>
      </rPr>
      <t>Water Meter Meter Encoder Register Head Supply</t>
    </r>
    <r>
      <rPr>
        <sz val="11"/>
        <color theme="1"/>
        <rFont val="Calibri"/>
        <family val="2"/>
        <scheme val="minor"/>
      </rPr>
      <t xml:space="preserve">
Supply and installation of water meter encoder register heads if required outside of the standard meter configuration installation. Requires pre-approval prior to use. Year 1 pricing.</t>
    </r>
  </si>
  <si>
    <r>
      <rPr>
        <b/>
        <sz val="11"/>
        <color theme="1"/>
        <rFont val="Calibri"/>
        <family val="2"/>
        <scheme val="minor"/>
      </rPr>
      <t>Dual Check Backflow Preventer Supply</t>
    </r>
    <r>
      <rPr>
        <sz val="11"/>
        <color theme="1"/>
        <rFont val="Calibri"/>
        <family val="2"/>
        <scheme val="minor"/>
      </rPr>
      <t xml:space="preserve">
Supply and installation of dual check backflow preventer if required outside of the standard meter configuration installation. Requires pre-approval prior to use. Year 1 pricing.</t>
    </r>
  </si>
  <si>
    <r>
      <rPr>
        <b/>
        <sz val="11"/>
        <color theme="1"/>
        <rFont val="Calibri"/>
        <family val="2"/>
        <scheme val="minor"/>
      </rPr>
      <t>Pressure Reducing Valve Supply</t>
    </r>
    <r>
      <rPr>
        <sz val="11"/>
        <color theme="1"/>
        <rFont val="Calibri"/>
        <family val="2"/>
        <scheme val="minor"/>
      </rPr>
      <t xml:space="preserve">
Supply and installation of pressure reducing valve if required outside of the standard meter configuration installation. Requires pre-approval prior to use. Year 1 pricing.</t>
    </r>
  </si>
  <si>
    <r>
      <rPr>
        <b/>
        <sz val="11"/>
        <color theme="1"/>
        <rFont val="Calibri"/>
        <family val="2"/>
        <scheme val="minor"/>
      </rPr>
      <t>Pressure Reducing Valve Lock Nut Supply</t>
    </r>
    <r>
      <rPr>
        <sz val="11"/>
        <color theme="1"/>
        <rFont val="Calibri"/>
        <family val="2"/>
        <scheme val="minor"/>
      </rPr>
      <t xml:space="preserve">
Supply and installation of pressure reducing valve lock nut if required outside of the standard meter configuration installation. Requires pre-approval prior to use. Year 1 pricing.</t>
    </r>
  </si>
  <si>
    <r>
      <rPr>
        <b/>
        <sz val="11"/>
        <color theme="1"/>
        <rFont val="Calibri"/>
        <family val="2"/>
        <scheme val="minor"/>
      </rPr>
      <t>Pressure Reducing Valve Operating Bolt Supply</t>
    </r>
    <r>
      <rPr>
        <sz val="11"/>
        <color theme="1"/>
        <rFont val="Calibri"/>
        <family val="2"/>
        <scheme val="minor"/>
      </rPr>
      <t xml:space="preserve">
Supply and installation of pressure reducing valve operating bolt if required outside of the standard meter configuration installation. Requires pre-approval prior to use. Year 1 pricing.</t>
    </r>
  </si>
  <si>
    <r>
      <rPr>
        <b/>
        <sz val="11"/>
        <color theme="1"/>
        <rFont val="Calibri"/>
        <family val="2"/>
        <scheme val="minor"/>
      </rPr>
      <t>Isolation Valve Supply</t>
    </r>
    <r>
      <rPr>
        <sz val="11"/>
        <color theme="1"/>
        <rFont val="Calibri"/>
        <family val="2"/>
        <scheme val="minor"/>
      </rPr>
      <t xml:space="preserve">
Supply and installation of isolation valve if required outside of the standard meter configuration installation. Requires pre-approval prior to use. Year 1 pricing.</t>
    </r>
  </si>
  <si>
    <r>
      <rPr>
        <b/>
        <sz val="11"/>
        <color theme="1"/>
        <rFont val="Calibri"/>
        <family val="2"/>
        <scheme val="minor"/>
      </rPr>
      <t>Drain Port Supply</t>
    </r>
    <r>
      <rPr>
        <sz val="11"/>
        <color theme="1"/>
        <rFont val="Calibri"/>
        <family val="2"/>
        <scheme val="minor"/>
      </rPr>
      <t xml:space="preserve">
Supply and installation of drain port if required outside of the standard meter configuration installation. Requires pre-approval prior to use. Year 1 pricing.</t>
    </r>
  </si>
  <si>
    <t>Grand-Total</t>
  </si>
  <si>
    <t>5% Contingency</t>
  </si>
  <si>
    <t xml:space="preserve">Sub-Total </t>
  </si>
  <si>
    <t>13% HST</t>
  </si>
  <si>
    <t>B 1.1</t>
  </si>
  <si>
    <t>B 1.2</t>
  </si>
  <si>
    <t>B 1.3</t>
  </si>
  <si>
    <t>B 1.4</t>
  </si>
  <si>
    <t>B 1.5</t>
  </si>
  <si>
    <t>B 2.1</t>
  </si>
  <si>
    <t>B 2.2</t>
  </si>
  <si>
    <t>B 2.3</t>
  </si>
  <si>
    <t>B 2.4</t>
  </si>
  <si>
    <t>B 2.5</t>
  </si>
  <si>
    <t>B 3.1</t>
  </si>
  <si>
    <t>B 3.2</t>
  </si>
  <si>
    <t>B 3.3</t>
  </si>
  <si>
    <t>B 3.4</t>
  </si>
  <si>
    <t>B 3.5</t>
  </si>
  <si>
    <t>B 4.1</t>
  </si>
  <si>
    <t>B 4.2</t>
  </si>
  <si>
    <t>B 4.3</t>
  </si>
  <si>
    <t>B 4.4</t>
  </si>
  <si>
    <t>B 4.5</t>
  </si>
  <si>
    <t>B 5.1</t>
  </si>
  <si>
    <t>B 5.2</t>
  </si>
  <si>
    <t>B 5.3</t>
  </si>
  <si>
    <t>B 5.4</t>
  </si>
  <si>
    <t>B 5.5</t>
  </si>
  <si>
    <t>B 6.1</t>
  </si>
  <si>
    <t>B 6.2</t>
  </si>
  <si>
    <t>B 6.3</t>
  </si>
  <si>
    <t>B 6.4</t>
  </si>
  <si>
    <t>B 6.5</t>
  </si>
  <si>
    <t>B 7.1</t>
  </si>
  <si>
    <t>B 7.2</t>
  </si>
  <si>
    <t>B 7.3</t>
  </si>
  <si>
    <t>B 7.4</t>
  </si>
  <si>
    <t>B 7.5</t>
  </si>
  <si>
    <t>B 8.1</t>
  </si>
  <si>
    <t>B 8.3</t>
  </si>
  <si>
    <t>B 8.2</t>
  </si>
  <si>
    <t>B 8.4</t>
  </si>
  <si>
    <t>B 8.5</t>
  </si>
  <si>
    <t>B 9.1</t>
  </si>
  <si>
    <t>B 9.2</t>
  </si>
  <si>
    <t>B 9.3</t>
  </si>
  <si>
    <t>B 9.4</t>
  </si>
  <si>
    <t>B 9.5</t>
  </si>
  <si>
    <t>B 10.1</t>
  </si>
  <si>
    <t>B 10.2</t>
  </si>
  <si>
    <t>B 10.3</t>
  </si>
  <si>
    <t>B 10.4</t>
  </si>
  <si>
    <t>B 10.5</t>
  </si>
  <si>
    <t>** Costs from Section B include per unit costs in addition to the Section A costs in-case they are required. Year 1 pricing only. Not to be utilized without approval from the Municipality.</t>
  </si>
  <si>
    <t>* Grand-Total cost from Section A contains Proponents proposed upset limit price.</t>
  </si>
  <si>
    <t>Section B - Per Unit Prices</t>
  </si>
  <si>
    <t>Section A - Project Costs</t>
  </si>
  <si>
    <t>All prices submitted must be in Canadian Dollars.
If the Proposal is submitted by or on behalf of any Corporation, it must be signed in the name of such Corporation by someone who has authority to bind the corporation.
If the Proposal is being submitted by or on behalf of any Partnership, it must be signed in the name by someone who has authority to bind the partnership and witnessed.
If the Proposal is not being submitted on behalf of a Corporation, the Bidder's signature must be witnessed.</t>
  </si>
  <si>
    <t>Dated at _______________________ this ____ day of _______________________, 2024.
Company Signature _________________________________________________________
Signature __________________________________________________________________
Witness ___________________________________________________________________</t>
  </si>
  <si>
    <t>A 4.3</t>
  </si>
  <si>
    <t>A 4.4</t>
  </si>
  <si>
    <t>A 4.5</t>
  </si>
  <si>
    <t>A 5.3</t>
  </si>
  <si>
    <t>A 5.4</t>
  </si>
  <si>
    <t>A 5.5</t>
  </si>
  <si>
    <t>A 6.2</t>
  </si>
  <si>
    <t>A 6.3</t>
  </si>
  <si>
    <t>A 6.4</t>
  </si>
  <si>
    <t>A 6.5</t>
  </si>
  <si>
    <t>RFP 2026-01 - Supply and Installation of Water Meters and Associated Assembly Components</t>
  </si>
  <si>
    <t>A7.1</t>
  </si>
  <si>
    <t>A7.2</t>
  </si>
  <si>
    <t>A7.3</t>
  </si>
  <si>
    <t>A7.4</t>
  </si>
  <si>
    <t>A8.1</t>
  </si>
  <si>
    <t>A9.1</t>
  </si>
  <si>
    <t>A10.1</t>
  </si>
  <si>
    <t>A11.1</t>
  </si>
  <si>
    <t>A12.1</t>
  </si>
  <si>
    <t>A12.2</t>
  </si>
  <si>
    <t>A12.3</t>
  </si>
  <si>
    <t>A12.4</t>
  </si>
  <si>
    <t>A13.1</t>
  </si>
  <si>
    <t>A13.2</t>
  </si>
  <si>
    <t>A14.1</t>
  </si>
  <si>
    <t>A14.2</t>
  </si>
  <si>
    <t>A15.1</t>
  </si>
  <si>
    <t>102mm</t>
  </si>
  <si>
    <t>102mm (4")</t>
  </si>
  <si>
    <t>B 11.1</t>
  </si>
  <si>
    <t>B 11.2</t>
  </si>
  <si>
    <t>B 11.3</t>
  </si>
  <si>
    <t>B 11.4</t>
  </si>
  <si>
    <t>B 11.5</t>
  </si>
  <si>
    <r>
      <rPr>
        <b/>
        <sz val="11"/>
        <color theme="1"/>
        <rFont val="Calibri"/>
        <family val="2"/>
        <scheme val="minor"/>
      </rPr>
      <t xml:space="preserve">Building Control Valve
</t>
    </r>
    <r>
      <rPr>
        <sz val="11"/>
        <color theme="1"/>
        <rFont val="Calibri"/>
        <family val="2"/>
        <scheme val="minor"/>
      </rPr>
      <t xml:space="preserve"> Supply and installation of building control valve if required outside of the standard meter configuration installation. Requires pre-approval prior to use. Year 1 pricing.</t>
    </r>
  </si>
  <si>
    <t>19mm x 16mm (3/4" x 5/8")</t>
  </si>
  <si>
    <t>Cost Proposal Submittal Form - ADDENDUM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</si>
</sst>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quot;$&quot;#,##0.00\)"/>
    <numFmt numFmtId="165" formatCode="&quot;$&quot;#,##0.00"/>
  </numFmts>
  <fonts count="3" x14ac:knownFonts="1">
    <font>
      <sz val="11"/>
      <color theme="1"/>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0" fillId="0" borderId="0" xfId="0"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right" vertical="center"/>
    </xf>
    <xf numFmtId="0" fontId="1"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xf>
    <xf numFmtId="164" fontId="0" fillId="0" borderId="1" xfId="0" applyNumberFormat="1" applyBorder="1" applyAlignment="1">
      <alignment vertical="center"/>
    </xf>
    <xf numFmtId="165" fontId="0" fillId="0" borderId="1" xfId="0" applyNumberFormat="1" applyBorder="1" applyAlignment="1">
      <alignment vertical="center"/>
    </xf>
    <xf numFmtId="165" fontId="1" fillId="0" borderId="1" xfId="0" applyNumberFormat="1" applyFont="1"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xf>
    <xf numFmtId="0" fontId="1" fillId="0" borderId="1" xfId="0" applyFont="1" applyBorder="1" applyAlignment="1">
      <alignment vertical="center"/>
    </xf>
    <xf numFmtId="164" fontId="0" fillId="3" borderId="1" xfId="0" applyNumberFormat="1" applyFill="1" applyBorder="1" applyAlignment="1" applyProtection="1">
      <alignment vertical="center"/>
      <protection locked="0"/>
    </xf>
    <xf numFmtId="165" fontId="0" fillId="3" borderId="1" xfId="0" applyNumberFormat="1" applyFill="1" applyBorder="1" applyAlignment="1" applyProtection="1">
      <alignment vertical="center"/>
      <protection locked="0"/>
    </xf>
    <xf numFmtId="0" fontId="0" fillId="3" borderId="1" xfId="0" applyFill="1" applyBorder="1" applyAlignment="1" applyProtection="1">
      <alignment vertical="center"/>
      <protection locked="0"/>
    </xf>
    <xf numFmtId="9" fontId="0" fillId="0" borderId="0" xfId="0" applyNumberFormat="1"/>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wrapText="1"/>
    </xf>
    <xf numFmtId="0" fontId="0" fillId="0" borderId="1" xfId="0" applyBorder="1" applyAlignment="1">
      <alignment horizont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 fillId="2" borderId="1" xfId="0" applyFont="1" applyFill="1" applyBorder="1" applyAlignment="1">
      <alignment horizontal="center" vertical="center"/>
    </xf>
    <xf numFmtId="0" fontId="0" fillId="2" borderId="1" xfId="0"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16" fontId="0" fillId="0" borderId="0" xfId="0" applyNumberFormat="1"/>
    <xf numFmtId="0" fontId="0" fillId="0" borderId="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202"/>
  <sheetViews>
    <sheetView tabSelected="1" zoomScaleNormal="100" workbookViewId="0">
      <selection activeCell="M6" sqref="M6"/>
    </sheetView>
  </sheetViews>
  <sheetFormatPr defaultRowHeight="15" x14ac:dyDescent="0.25"/>
  <cols>
    <col min="1" max="1" width="3.140625" customWidth="1"/>
    <col min="2" max="2" width="8.140625" customWidth="1"/>
    <col min="3" max="3" width="49.42578125" customWidth="1"/>
    <col min="4" max="4" width="25.42578125" customWidth="1"/>
    <col min="5" max="5" width="13.85546875" customWidth="1"/>
    <col min="6" max="7" width="15.7109375" customWidth="1"/>
    <col min="8" max="8" width="25.7109375" customWidth="1"/>
  </cols>
  <sheetData>
    <row r="2" spans="2:10" ht="20.100000000000001" customHeight="1" x14ac:dyDescent="0.25">
      <c r="B2" s="34" t="s">
        <v>159</v>
      </c>
      <c r="C2" s="34"/>
      <c r="D2" s="34"/>
      <c r="E2" s="34"/>
      <c r="F2" s="34"/>
      <c r="G2" s="34"/>
      <c r="H2" s="34"/>
    </row>
    <row r="3" spans="2:10" ht="20.100000000000001" customHeight="1" x14ac:dyDescent="0.25">
      <c r="B3" s="34" t="s">
        <v>7</v>
      </c>
      <c r="C3" s="34"/>
      <c r="D3" s="34"/>
      <c r="E3" s="34"/>
      <c r="F3" s="34"/>
      <c r="G3" s="34"/>
      <c r="H3" s="34"/>
    </row>
    <row r="4" spans="2:10" ht="20.100000000000001" customHeight="1" x14ac:dyDescent="0.25">
      <c r="B4" s="36" t="s">
        <v>132</v>
      </c>
      <c r="C4" s="37"/>
      <c r="D4" s="37"/>
      <c r="E4" s="37"/>
      <c r="F4" s="37"/>
      <c r="G4" s="37"/>
      <c r="H4" s="38"/>
    </row>
    <row r="5" spans="2:10" ht="6.75" customHeight="1" x14ac:dyDescent="0.25">
      <c r="B5" s="35"/>
      <c r="C5" s="35"/>
      <c r="D5" s="35"/>
      <c r="E5" s="35"/>
      <c r="F5" s="35"/>
      <c r="G5" s="35"/>
      <c r="H5" s="35"/>
    </row>
    <row r="6" spans="2:10" s="1" customFormat="1" ht="39.950000000000003" customHeight="1" x14ac:dyDescent="0.25">
      <c r="B6" s="2" t="s">
        <v>0</v>
      </c>
      <c r="C6" s="2" t="s">
        <v>1</v>
      </c>
      <c r="D6" s="2" t="s">
        <v>2</v>
      </c>
      <c r="E6" s="2" t="s">
        <v>3</v>
      </c>
      <c r="F6" s="3" t="s">
        <v>4</v>
      </c>
      <c r="G6" s="2" t="s">
        <v>5</v>
      </c>
      <c r="H6" s="2" t="s">
        <v>6</v>
      </c>
    </row>
    <row r="7" spans="2:10" s="1" customFormat="1" ht="20.100000000000001" customHeight="1" x14ac:dyDescent="0.25">
      <c r="B7" s="20" t="s">
        <v>119</v>
      </c>
      <c r="C7" s="21"/>
      <c r="D7" s="21"/>
      <c r="E7" s="21"/>
      <c r="F7" s="21"/>
      <c r="G7" s="21"/>
      <c r="H7" s="22"/>
    </row>
    <row r="8" spans="2:10" ht="30" customHeight="1" x14ac:dyDescent="0.25">
      <c r="B8" s="4" t="s">
        <v>16</v>
      </c>
      <c r="C8" s="23" t="s">
        <v>47</v>
      </c>
      <c r="D8" s="40" t="s">
        <v>158</v>
      </c>
      <c r="E8" s="40" t="s">
        <v>11</v>
      </c>
      <c r="F8" s="40">
        <v>962</v>
      </c>
      <c r="G8" s="13"/>
      <c r="H8" s="7">
        <f t="shared" ref="H8:H44" si="0">F8*G8</f>
        <v>0</v>
      </c>
      <c r="J8" s="39"/>
    </row>
    <row r="9" spans="2:10" ht="44.25" customHeight="1" x14ac:dyDescent="0.25">
      <c r="B9" s="4" t="s">
        <v>17</v>
      </c>
      <c r="C9" s="24"/>
      <c r="D9" s="6" t="s">
        <v>10</v>
      </c>
      <c r="E9" s="6" t="s">
        <v>11</v>
      </c>
      <c r="F9" s="6">
        <v>15</v>
      </c>
      <c r="G9" s="13"/>
      <c r="H9" s="7">
        <f t="shared" si="0"/>
        <v>0</v>
      </c>
    </row>
    <row r="10" spans="2:10" ht="30" customHeight="1" x14ac:dyDescent="0.25">
      <c r="B10" s="4" t="s">
        <v>18</v>
      </c>
      <c r="C10" s="23" t="s">
        <v>45</v>
      </c>
      <c r="D10" s="6" t="s">
        <v>14</v>
      </c>
      <c r="E10" s="6" t="s">
        <v>11</v>
      </c>
      <c r="F10" s="6">
        <v>6</v>
      </c>
      <c r="G10" s="13"/>
      <c r="H10" s="7">
        <f t="shared" si="0"/>
        <v>0</v>
      </c>
    </row>
    <row r="11" spans="2:10" ht="43.5" customHeight="1" x14ac:dyDescent="0.25">
      <c r="B11" s="4" t="s">
        <v>19</v>
      </c>
      <c r="C11" s="24"/>
      <c r="D11" s="6" t="s">
        <v>15</v>
      </c>
      <c r="E11" s="6" t="s">
        <v>11</v>
      </c>
      <c r="F11" s="6">
        <v>3</v>
      </c>
      <c r="G11" s="13"/>
      <c r="H11" s="7">
        <f t="shared" si="0"/>
        <v>0</v>
      </c>
    </row>
    <row r="12" spans="2:10" ht="75" x14ac:dyDescent="0.25">
      <c r="B12" s="4" t="s">
        <v>39</v>
      </c>
      <c r="C12" s="5" t="s">
        <v>46</v>
      </c>
      <c r="D12" s="6" t="s">
        <v>151</v>
      </c>
      <c r="E12" s="6" t="s">
        <v>11</v>
      </c>
      <c r="F12" s="6">
        <v>2</v>
      </c>
      <c r="G12" s="13"/>
      <c r="H12" s="7">
        <f t="shared" si="0"/>
        <v>0</v>
      </c>
    </row>
    <row r="13" spans="2:10" ht="30" customHeight="1" x14ac:dyDescent="0.25">
      <c r="B13" s="4" t="s">
        <v>40</v>
      </c>
      <c r="C13" s="31" t="s">
        <v>20</v>
      </c>
      <c r="D13" s="6" t="s">
        <v>38</v>
      </c>
      <c r="E13" s="6" t="s">
        <v>11</v>
      </c>
      <c r="F13" s="6">
        <v>5</v>
      </c>
      <c r="G13" s="13"/>
      <c r="H13" s="7">
        <f t="shared" si="0"/>
        <v>0</v>
      </c>
      <c r="J13" s="16"/>
    </row>
    <row r="14" spans="2:10" ht="30" customHeight="1" x14ac:dyDescent="0.25">
      <c r="B14" s="4" t="s">
        <v>41</v>
      </c>
      <c r="C14" s="32"/>
      <c r="D14" s="6" t="s">
        <v>9</v>
      </c>
      <c r="E14" s="6" t="s">
        <v>11</v>
      </c>
      <c r="F14" s="6">
        <v>1</v>
      </c>
      <c r="G14" s="13"/>
      <c r="H14" s="7">
        <f t="shared" si="0"/>
        <v>0</v>
      </c>
      <c r="J14" s="16"/>
    </row>
    <row r="15" spans="2:10" ht="29.45" customHeight="1" x14ac:dyDescent="0.25">
      <c r="B15" s="4" t="s">
        <v>122</v>
      </c>
      <c r="C15" s="32"/>
      <c r="D15" s="6" t="s">
        <v>12</v>
      </c>
      <c r="E15" s="6" t="s">
        <v>11</v>
      </c>
      <c r="F15" s="6">
        <v>1</v>
      </c>
      <c r="G15" s="13"/>
      <c r="H15" s="7">
        <f t="shared" si="0"/>
        <v>0</v>
      </c>
      <c r="J15" s="16"/>
    </row>
    <row r="16" spans="2:10" ht="30" customHeight="1" x14ac:dyDescent="0.25">
      <c r="B16" s="4" t="s">
        <v>123</v>
      </c>
      <c r="C16" s="32"/>
      <c r="D16" s="6" t="s">
        <v>13</v>
      </c>
      <c r="E16" s="6" t="s">
        <v>11</v>
      </c>
      <c r="F16" s="6">
        <v>1</v>
      </c>
      <c r="G16" s="13"/>
      <c r="H16" s="7">
        <f t="shared" si="0"/>
        <v>0</v>
      </c>
      <c r="J16" s="16"/>
    </row>
    <row r="17" spans="2:10" ht="30" customHeight="1" x14ac:dyDescent="0.25">
      <c r="B17" s="4" t="s">
        <v>124</v>
      </c>
      <c r="C17" s="33"/>
      <c r="D17" s="6" t="s">
        <v>150</v>
      </c>
      <c r="E17" s="6" t="s">
        <v>11</v>
      </c>
      <c r="F17" s="6">
        <v>1</v>
      </c>
      <c r="G17" s="13"/>
      <c r="H17" s="7">
        <f t="shared" si="0"/>
        <v>0</v>
      </c>
      <c r="J17" s="16"/>
    </row>
    <row r="18" spans="2:10" ht="30" customHeight="1" x14ac:dyDescent="0.25">
      <c r="B18" s="4" t="s">
        <v>42</v>
      </c>
      <c r="C18" s="31" t="s">
        <v>21</v>
      </c>
      <c r="D18" s="6" t="s">
        <v>38</v>
      </c>
      <c r="E18" s="6" t="s">
        <v>11</v>
      </c>
      <c r="F18" s="6">
        <v>5</v>
      </c>
      <c r="G18" s="13"/>
      <c r="H18" s="7">
        <f t="shared" si="0"/>
        <v>0</v>
      </c>
      <c r="J18" s="16"/>
    </row>
    <row r="19" spans="2:10" ht="30" customHeight="1" x14ac:dyDescent="0.25">
      <c r="B19" s="4" t="s">
        <v>43</v>
      </c>
      <c r="C19" s="32"/>
      <c r="D19" s="6" t="s">
        <v>9</v>
      </c>
      <c r="E19" s="6" t="s">
        <v>11</v>
      </c>
      <c r="F19" s="6">
        <v>1</v>
      </c>
      <c r="G19" s="13"/>
      <c r="H19" s="7">
        <f t="shared" si="0"/>
        <v>0</v>
      </c>
      <c r="J19" s="16"/>
    </row>
    <row r="20" spans="2:10" ht="30" customHeight="1" x14ac:dyDescent="0.25">
      <c r="B20" s="4" t="s">
        <v>125</v>
      </c>
      <c r="C20" s="32"/>
      <c r="D20" s="6" t="s">
        <v>12</v>
      </c>
      <c r="E20" s="6" t="s">
        <v>11</v>
      </c>
      <c r="F20" s="6">
        <v>1</v>
      </c>
      <c r="G20" s="13"/>
      <c r="H20" s="7">
        <f t="shared" si="0"/>
        <v>0</v>
      </c>
      <c r="J20" s="16"/>
    </row>
    <row r="21" spans="2:10" ht="30" customHeight="1" x14ac:dyDescent="0.25">
      <c r="B21" s="4" t="s">
        <v>126</v>
      </c>
      <c r="C21" s="32"/>
      <c r="D21" s="6" t="s">
        <v>13</v>
      </c>
      <c r="E21" s="6" t="s">
        <v>11</v>
      </c>
      <c r="F21" s="6">
        <v>1</v>
      </c>
      <c r="G21" s="13"/>
      <c r="H21" s="7">
        <f t="shared" si="0"/>
        <v>0</v>
      </c>
      <c r="J21" s="16"/>
    </row>
    <row r="22" spans="2:10" ht="29.45" customHeight="1" x14ac:dyDescent="0.25">
      <c r="B22" s="4" t="s">
        <v>127</v>
      </c>
      <c r="C22" s="33"/>
      <c r="D22" s="6" t="s">
        <v>150</v>
      </c>
      <c r="E22" s="6" t="s">
        <v>11</v>
      </c>
      <c r="F22" s="6">
        <v>1</v>
      </c>
      <c r="G22" s="13"/>
      <c r="H22" s="7">
        <f t="shared" si="0"/>
        <v>0</v>
      </c>
      <c r="J22" s="16"/>
    </row>
    <row r="23" spans="2:10" ht="30" customHeight="1" x14ac:dyDescent="0.25">
      <c r="B23" s="4" t="s">
        <v>44</v>
      </c>
      <c r="C23" s="31" t="s">
        <v>48</v>
      </c>
      <c r="D23" s="6" t="s">
        <v>38</v>
      </c>
      <c r="E23" s="6" t="s">
        <v>11</v>
      </c>
      <c r="F23" s="6">
        <v>5</v>
      </c>
      <c r="G23" s="13"/>
      <c r="H23" s="7">
        <f t="shared" si="0"/>
        <v>0</v>
      </c>
      <c r="J23" s="16"/>
    </row>
    <row r="24" spans="2:10" ht="30" customHeight="1" x14ac:dyDescent="0.25">
      <c r="B24" s="4" t="s">
        <v>128</v>
      </c>
      <c r="C24" s="32"/>
      <c r="D24" s="6" t="s">
        <v>9</v>
      </c>
      <c r="E24" s="6" t="s">
        <v>11</v>
      </c>
      <c r="F24" s="6">
        <v>1</v>
      </c>
      <c r="G24" s="13"/>
      <c r="H24" s="7">
        <f t="shared" si="0"/>
        <v>0</v>
      </c>
      <c r="J24" s="16"/>
    </row>
    <row r="25" spans="2:10" ht="30" customHeight="1" x14ac:dyDescent="0.25">
      <c r="B25" s="4" t="s">
        <v>129</v>
      </c>
      <c r="C25" s="32"/>
      <c r="D25" s="6" t="s">
        <v>12</v>
      </c>
      <c r="E25" s="6" t="s">
        <v>11</v>
      </c>
      <c r="F25" s="6">
        <v>1</v>
      </c>
      <c r="G25" s="13"/>
      <c r="H25" s="7">
        <f t="shared" si="0"/>
        <v>0</v>
      </c>
      <c r="J25" s="16"/>
    </row>
    <row r="26" spans="2:10" ht="30" customHeight="1" x14ac:dyDescent="0.25">
      <c r="B26" s="4" t="s">
        <v>130</v>
      </c>
      <c r="C26" s="32"/>
      <c r="D26" s="6" t="s">
        <v>13</v>
      </c>
      <c r="E26" s="6" t="s">
        <v>11</v>
      </c>
      <c r="F26" s="6">
        <v>1</v>
      </c>
      <c r="G26" s="13"/>
      <c r="H26" s="7">
        <f t="shared" si="0"/>
        <v>0</v>
      </c>
      <c r="J26" s="16"/>
    </row>
    <row r="27" spans="2:10" ht="30" customHeight="1" x14ac:dyDescent="0.25">
      <c r="B27" s="4" t="s">
        <v>131</v>
      </c>
      <c r="C27" s="33"/>
      <c r="D27" s="6" t="s">
        <v>150</v>
      </c>
      <c r="E27" s="6" t="s">
        <v>11</v>
      </c>
      <c r="F27" s="6">
        <v>1</v>
      </c>
      <c r="G27" s="13"/>
      <c r="H27" s="7">
        <f t="shared" si="0"/>
        <v>0</v>
      </c>
      <c r="J27" s="16"/>
    </row>
    <row r="28" spans="2:10" ht="20.100000000000001" customHeight="1" x14ac:dyDescent="0.25">
      <c r="B28" s="4" t="s">
        <v>133</v>
      </c>
      <c r="C28" s="30" t="s">
        <v>22</v>
      </c>
      <c r="D28" s="6" t="s">
        <v>26</v>
      </c>
      <c r="E28" s="6" t="s">
        <v>27</v>
      </c>
      <c r="F28" s="6">
        <v>32</v>
      </c>
      <c r="G28" s="13"/>
      <c r="H28" s="7">
        <f t="shared" si="0"/>
        <v>0</v>
      </c>
    </row>
    <row r="29" spans="2:10" ht="20.100000000000001" customHeight="1" x14ac:dyDescent="0.25">
      <c r="B29" s="4" t="s">
        <v>134</v>
      </c>
      <c r="C29" s="23"/>
      <c r="D29" s="6" t="s">
        <v>23</v>
      </c>
      <c r="E29" s="6" t="s">
        <v>27</v>
      </c>
      <c r="F29" s="6">
        <v>32</v>
      </c>
      <c r="G29" s="13"/>
      <c r="H29" s="7">
        <f t="shared" si="0"/>
        <v>0</v>
      </c>
    </row>
    <row r="30" spans="2:10" ht="20.100000000000001" customHeight="1" x14ac:dyDescent="0.25">
      <c r="B30" s="4" t="s">
        <v>135</v>
      </c>
      <c r="C30" s="23"/>
      <c r="D30" s="6" t="s">
        <v>24</v>
      </c>
      <c r="E30" s="6" t="s">
        <v>27</v>
      </c>
      <c r="F30" s="6">
        <v>32</v>
      </c>
      <c r="G30" s="13"/>
      <c r="H30" s="7">
        <f t="shared" si="0"/>
        <v>0</v>
      </c>
    </row>
    <row r="31" spans="2:10" ht="20.100000000000001" customHeight="1" x14ac:dyDescent="0.25">
      <c r="B31" s="4" t="s">
        <v>136</v>
      </c>
      <c r="C31" s="23"/>
      <c r="D31" s="6" t="s">
        <v>25</v>
      </c>
      <c r="E31" s="6" t="s">
        <v>27</v>
      </c>
      <c r="F31" s="6">
        <v>32</v>
      </c>
      <c r="G31" s="13"/>
      <c r="H31" s="7">
        <f t="shared" si="0"/>
        <v>0</v>
      </c>
    </row>
    <row r="32" spans="2:10" ht="60" customHeight="1" x14ac:dyDescent="0.25">
      <c r="B32" s="4" t="s">
        <v>137</v>
      </c>
      <c r="C32" s="10" t="s">
        <v>28</v>
      </c>
      <c r="D32" s="6" t="s">
        <v>29</v>
      </c>
      <c r="E32" s="6" t="s">
        <v>11</v>
      </c>
      <c r="F32" s="6">
        <v>100</v>
      </c>
      <c r="G32" s="13"/>
      <c r="H32" s="7">
        <f t="shared" si="0"/>
        <v>0</v>
      </c>
      <c r="J32" s="16"/>
    </row>
    <row r="33" spans="2:10" ht="75" x14ac:dyDescent="0.25">
      <c r="B33" s="4" t="s">
        <v>138</v>
      </c>
      <c r="C33" s="10" t="s">
        <v>30</v>
      </c>
      <c r="D33" s="6" t="s">
        <v>29</v>
      </c>
      <c r="E33" s="6" t="s">
        <v>11</v>
      </c>
      <c r="F33" s="6">
        <v>100</v>
      </c>
      <c r="G33" s="13"/>
      <c r="H33" s="7">
        <f t="shared" si="0"/>
        <v>0</v>
      </c>
      <c r="J33" s="16"/>
    </row>
    <row r="34" spans="2:10" ht="60" x14ac:dyDescent="0.25">
      <c r="B34" s="4" t="s">
        <v>139</v>
      </c>
      <c r="C34" s="10" t="s">
        <v>31</v>
      </c>
      <c r="D34" s="6" t="s">
        <v>29</v>
      </c>
      <c r="E34" s="6" t="s">
        <v>11</v>
      </c>
      <c r="F34" s="6">
        <v>50</v>
      </c>
      <c r="G34" s="13"/>
      <c r="H34" s="7">
        <f t="shared" si="0"/>
        <v>0</v>
      </c>
      <c r="J34" s="16"/>
    </row>
    <row r="35" spans="2:10" ht="45" x14ac:dyDescent="0.25">
      <c r="B35" s="4" t="s">
        <v>140</v>
      </c>
      <c r="C35" s="10" t="s">
        <v>32</v>
      </c>
      <c r="D35" s="6" t="s">
        <v>29</v>
      </c>
      <c r="E35" s="6" t="s">
        <v>11</v>
      </c>
      <c r="F35" s="6">
        <v>250</v>
      </c>
      <c r="G35" s="13"/>
      <c r="H35" s="7">
        <f t="shared" si="0"/>
        <v>0</v>
      </c>
      <c r="J35" s="16"/>
    </row>
    <row r="36" spans="2:10" ht="20.100000000000001" customHeight="1" x14ac:dyDescent="0.25">
      <c r="B36" s="4" t="s">
        <v>141</v>
      </c>
      <c r="C36" s="23" t="s">
        <v>33</v>
      </c>
      <c r="D36" s="6" t="s">
        <v>34</v>
      </c>
      <c r="E36" s="6" t="s">
        <v>11</v>
      </c>
      <c r="F36" s="6">
        <v>20</v>
      </c>
      <c r="G36" s="13"/>
      <c r="H36" s="7">
        <f t="shared" si="0"/>
        <v>0</v>
      </c>
      <c r="J36" s="16"/>
    </row>
    <row r="37" spans="2:10" ht="20.100000000000001" customHeight="1" x14ac:dyDescent="0.25">
      <c r="B37" s="4" t="s">
        <v>142</v>
      </c>
      <c r="C37" s="24"/>
      <c r="D37" s="6" t="s">
        <v>35</v>
      </c>
      <c r="E37" s="6" t="s">
        <v>11</v>
      </c>
      <c r="F37" s="6">
        <v>50</v>
      </c>
      <c r="G37" s="13"/>
      <c r="H37" s="7">
        <f t="shared" si="0"/>
        <v>0</v>
      </c>
      <c r="J37" s="16"/>
    </row>
    <row r="38" spans="2:10" ht="20.100000000000001" customHeight="1" x14ac:dyDescent="0.25">
      <c r="B38" s="4" t="s">
        <v>143</v>
      </c>
      <c r="C38" s="24"/>
      <c r="D38" s="6" t="s">
        <v>36</v>
      </c>
      <c r="E38" s="6" t="s">
        <v>11</v>
      </c>
      <c r="F38" s="6">
        <v>50</v>
      </c>
      <c r="G38" s="13"/>
      <c r="H38" s="7">
        <f t="shared" si="0"/>
        <v>0</v>
      </c>
      <c r="J38" s="16"/>
    </row>
    <row r="39" spans="2:10" ht="20.100000000000001" customHeight="1" x14ac:dyDescent="0.25">
      <c r="B39" s="4" t="s">
        <v>144</v>
      </c>
      <c r="C39" s="24"/>
      <c r="D39" s="6" t="s">
        <v>37</v>
      </c>
      <c r="E39" s="6" t="s">
        <v>11</v>
      </c>
      <c r="F39" s="6">
        <v>50</v>
      </c>
      <c r="G39" s="13"/>
      <c r="H39" s="7">
        <f t="shared" si="0"/>
        <v>0</v>
      </c>
      <c r="J39" s="16"/>
    </row>
    <row r="40" spans="2:10" ht="30" customHeight="1" x14ac:dyDescent="0.25">
      <c r="B40" s="4" t="s">
        <v>145</v>
      </c>
      <c r="C40" s="23" t="s">
        <v>49</v>
      </c>
      <c r="D40" s="40" t="s">
        <v>158</v>
      </c>
      <c r="E40" s="6" t="s">
        <v>11</v>
      </c>
      <c r="F40" s="6">
        <v>10</v>
      </c>
      <c r="G40" s="13"/>
      <c r="H40" s="7">
        <f t="shared" si="0"/>
        <v>0</v>
      </c>
      <c r="J40" s="16"/>
    </row>
    <row r="41" spans="2:10" ht="30" customHeight="1" x14ac:dyDescent="0.25">
      <c r="B41" s="4" t="s">
        <v>146</v>
      </c>
      <c r="C41" s="23"/>
      <c r="D41" s="6" t="s">
        <v>10</v>
      </c>
      <c r="E41" s="6" t="s">
        <v>11</v>
      </c>
      <c r="F41" s="6">
        <v>10</v>
      </c>
      <c r="G41" s="13"/>
      <c r="H41" s="7">
        <f t="shared" si="0"/>
        <v>0</v>
      </c>
      <c r="J41" s="16"/>
    </row>
    <row r="42" spans="2:10" ht="30" customHeight="1" x14ac:dyDescent="0.25">
      <c r="B42" s="4" t="s">
        <v>147</v>
      </c>
      <c r="C42" s="23" t="s">
        <v>50</v>
      </c>
      <c r="D42" s="6" t="s">
        <v>14</v>
      </c>
      <c r="E42" s="6" t="s">
        <v>11</v>
      </c>
      <c r="F42" s="6">
        <v>10</v>
      </c>
      <c r="G42" s="13"/>
      <c r="H42" s="7">
        <f t="shared" si="0"/>
        <v>0</v>
      </c>
      <c r="J42" s="16"/>
    </row>
    <row r="43" spans="2:10" ht="30" customHeight="1" x14ac:dyDescent="0.25">
      <c r="B43" s="4" t="s">
        <v>148</v>
      </c>
      <c r="C43" s="23"/>
      <c r="D43" s="6" t="s">
        <v>15</v>
      </c>
      <c r="E43" s="6" t="s">
        <v>11</v>
      </c>
      <c r="F43" s="6">
        <v>10</v>
      </c>
      <c r="G43" s="13"/>
      <c r="H43" s="7">
        <f t="shared" si="0"/>
        <v>0</v>
      </c>
      <c r="J43" s="16"/>
    </row>
    <row r="44" spans="2:10" ht="45" x14ac:dyDescent="0.25">
      <c r="B44" s="4" t="s">
        <v>149</v>
      </c>
      <c r="C44" s="5" t="s">
        <v>51</v>
      </c>
      <c r="D44" s="6" t="s">
        <v>151</v>
      </c>
      <c r="E44" s="6" t="s">
        <v>11</v>
      </c>
      <c r="F44" s="6">
        <v>10</v>
      </c>
      <c r="G44" s="13"/>
      <c r="H44" s="7">
        <f t="shared" si="0"/>
        <v>0</v>
      </c>
      <c r="J44" s="16"/>
    </row>
    <row r="45" spans="2:10" ht="20.100000000000001" customHeight="1" x14ac:dyDescent="0.25">
      <c r="B45" s="27" t="s">
        <v>64</v>
      </c>
      <c r="C45" s="28"/>
      <c r="D45" s="28"/>
      <c r="E45" s="28"/>
      <c r="F45" s="28"/>
      <c r="G45" s="29"/>
      <c r="H45" s="8">
        <f>SUM(H8:H44)</f>
        <v>0</v>
      </c>
    </row>
    <row r="46" spans="2:10" ht="20.100000000000001" customHeight="1" x14ac:dyDescent="0.25">
      <c r="B46" s="27" t="s">
        <v>63</v>
      </c>
      <c r="C46" s="28"/>
      <c r="D46" s="28"/>
      <c r="E46" s="28"/>
      <c r="F46" s="28"/>
      <c r="G46" s="29"/>
      <c r="H46" s="8">
        <f>H45*0.05</f>
        <v>0</v>
      </c>
    </row>
    <row r="47" spans="2:10" ht="20.100000000000001" customHeight="1" x14ac:dyDescent="0.25">
      <c r="B47" s="27" t="s">
        <v>65</v>
      </c>
      <c r="C47" s="28"/>
      <c r="D47" s="28"/>
      <c r="E47" s="28"/>
      <c r="F47" s="28"/>
      <c r="G47" s="29"/>
      <c r="H47" s="8">
        <f>(H45+H46)*0.13</f>
        <v>0</v>
      </c>
    </row>
    <row r="48" spans="2:10" ht="20.100000000000001" customHeight="1" x14ac:dyDescent="0.25">
      <c r="B48" s="27" t="s">
        <v>62</v>
      </c>
      <c r="C48" s="28"/>
      <c r="D48" s="28"/>
      <c r="E48" s="28"/>
      <c r="F48" s="28"/>
      <c r="G48" s="29"/>
      <c r="H48" s="9">
        <f>H45+H46+H47</f>
        <v>0</v>
      </c>
    </row>
    <row r="49" spans="2:8" x14ac:dyDescent="0.25">
      <c r="B49" s="27" t="s">
        <v>117</v>
      </c>
      <c r="C49" s="28"/>
      <c r="D49" s="28"/>
      <c r="E49" s="28"/>
      <c r="F49" s="28"/>
      <c r="G49" s="28"/>
      <c r="H49" s="29"/>
    </row>
    <row r="50" spans="2:8" ht="20.100000000000001" customHeight="1" x14ac:dyDescent="0.25">
      <c r="B50" s="20" t="s">
        <v>118</v>
      </c>
      <c r="C50" s="21"/>
      <c r="D50" s="21"/>
      <c r="E50" s="21"/>
      <c r="F50" s="21"/>
      <c r="G50" s="21"/>
      <c r="H50" s="22"/>
    </row>
    <row r="51" spans="2:8" ht="20.100000000000001" customHeight="1" x14ac:dyDescent="0.25">
      <c r="B51" s="12" t="s">
        <v>66</v>
      </c>
      <c r="C51" s="23" t="s">
        <v>52</v>
      </c>
      <c r="D51" s="6" t="s">
        <v>8</v>
      </c>
      <c r="E51" s="6" t="s">
        <v>11</v>
      </c>
      <c r="F51" s="11">
        <v>1</v>
      </c>
      <c r="G51" s="14"/>
      <c r="H51" s="7">
        <f t="shared" ref="H51:H82" si="1">F51*G51</f>
        <v>0</v>
      </c>
    </row>
    <row r="52" spans="2:8" ht="20.100000000000001" customHeight="1" x14ac:dyDescent="0.25">
      <c r="B52" s="12" t="s">
        <v>67</v>
      </c>
      <c r="C52" s="24"/>
      <c r="D52" s="6" t="s">
        <v>9</v>
      </c>
      <c r="E52" s="6" t="s">
        <v>11</v>
      </c>
      <c r="F52" s="11">
        <v>1</v>
      </c>
      <c r="G52" s="14"/>
      <c r="H52" s="7">
        <f t="shared" si="1"/>
        <v>0</v>
      </c>
    </row>
    <row r="53" spans="2:8" ht="20.100000000000001" customHeight="1" x14ac:dyDescent="0.25">
      <c r="B53" s="12" t="s">
        <v>68</v>
      </c>
      <c r="C53" s="24"/>
      <c r="D53" s="6" t="s">
        <v>12</v>
      </c>
      <c r="E53" s="6" t="s">
        <v>11</v>
      </c>
      <c r="F53" s="11">
        <v>1</v>
      </c>
      <c r="G53" s="14"/>
      <c r="H53" s="7">
        <f t="shared" si="1"/>
        <v>0</v>
      </c>
    </row>
    <row r="54" spans="2:8" ht="20.100000000000001" customHeight="1" x14ac:dyDescent="0.25">
      <c r="B54" s="12" t="s">
        <v>69</v>
      </c>
      <c r="C54" s="24"/>
      <c r="D54" s="6" t="s">
        <v>13</v>
      </c>
      <c r="E54" s="6" t="s">
        <v>11</v>
      </c>
      <c r="F54" s="11">
        <v>1</v>
      </c>
      <c r="G54" s="14"/>
      <c r="H54" s="7">
        <f t="shared" si="1"/>
        <v>0</v>
      </c>
    </row>
    <row r="55" spans="2:8" ht="20.100000000000001" customHeight="1" x14ac:dyDescent="0.25">
      <c r="B55" s="12" t="s">
        <v>70</v>
      </c>
      <c r="C55" s="24"/>
      <c r="D55" s="6" t="s">
        <v>150</v>
      </c>
      <c r="E55" s="6" t="s">
        <v>11</v>
      </c>
      <c r="F55" s="11">
        <v>1</v>
      </c>
      <c r="G55" s="14"/>
      <c r="H55" s="7">
        <f t="shared" si="1"/>
        <v>0</v>
      </c>
    </row>
    <row r="56" spans="2:8" ht="20.100000000000001" customHeight="1" x14ac:dyDescent="0.25">
      <c r="B56" s="12" t="s">
        <v>71</v>
      </c>
      <c r="C56" s="23" t="s">
        <v>53</v>
      </c>
      <c r="D56" s="6" t="s">
        <v>8</v>
      </c>
      <c r="E56" s="6" t="s">
        <v>11</v>
      </c>
      <c r="F56" s="11">
        <v>1</v>
      </c>
      <c r="G56" s="14"/>
      <c r="H56" s="7">
        <f t="shared" si="1"/>
        <v>0</v>
      </c>
    </row>
    <row r="57" spans="2:8" ht="20.100000000000001" customHeight="1" x14ac:dyDescent="0.25">
      <c r="B57" s="12" t="s">
        <v>72</v>
      </c>
      <c r="C57" s="24"/>
      <c r="D57" s="6" t="s">
        <v>9</v>
      </c>
      <c r="E57" s="6" t="s">
        <v>11</v>
      </c>
      <c r="F57" s="11">
        <v>1</v>
      </c>
      <c r="G57" s="14"/>
      <c r="H57" s="7">
        <f t="shared" si="1"/>
        <v>0</v>
      </c>
    </row>
    <row r="58" spans="2:8" ht="20.100000000000001" customHeight="1" x14ac:dyDescent="0.25">
      <c r="B58" s="12" t="s">
        <v>73</v>
      </c>
      <c r="C58" s="24"/>
      <c r="D58" s="6" t="s">
        <v>12</v>
      </c>
      <c r="E58" s="6" t="s">
        <v>11</v>
      </c>
      <c r="F58" s="11">
        <v>1</v>
      </c>
      <c r="G58" s="14"/>
      <c r="H58" s="7">
        <f t="shared" si="1"/>
        <v>0</v>
      </c>
    </row>
    <row r="59" spans="2:8" ht="20.100000000000001" customHeight="1" x14ac:dyDescent="0.25">
      <c r="B59" s="12" t="s">
        <v>74</v>
      </c>
      <c r="C59" s="24"/>
      <c r="D59" s="6" t="s">
        <v>13</v>
      </c>
      <c r="E59" s="6" t="s">
        <v>11</v>
      </c>
      <c r="F59" s="11">
        <v>1</v>
      </c>
      <c r="G59" s="14"/>
      <c r="H59" s="7">
        <f t="shared" si="1"/>
        <v>0</v>
      </c>
    </row>
    <row r="60" spans="2:8" ht="20.100000000000001" customHeight="1" x14ac:dyDescent="0.25">
      <c r="B60" s="12" t="s">
        <v>75</v>
      </c>
      <c r="C60" s="24"/>
      <c r="D60" s="6" t="s">
        <v>150</v>
      </c>
      <c r="E60" s="6" t="s">
        <v>11</v>
      </c>
      <c r="F60" s="11">
        <v>1</v>
      </c>
      <c r="G60" s="14"/>
      <c r="H60" s="7">
        <f t="shared" si="1"/>
        <v>0</v>
      </c>
    </row>
    <row r="61" spans="2:8" ht="20.100000000000001" customHeight="1" x14ac:dyDescent="0.25">
      <c r="B61" s="12" t="s">
        <v>76</v>
      </c>
      <c r="C61" s="23" t="s">
        <v>54</v>
      </c>
      <c r="D61" s="6" t="s">
        <v>8</v>
      </c>
      <c r="E61" s="6" t="s">
        <v>11</v>
      </c>
      <c r="F61" s="11">
        <v>1</v>
      </c>
      <c r="G61" s="14"/>
      <c r="H61" s="7">
        <f t="shared" si="1"/>
        <v>0</v>
      </c>
    </row>
    <row r="62" spans="2:8" ht="20.100000000000001" customHeight="1" x14ac:dyDescent="0.25">
      <c r="B62" s="12" t="s">
        <v>77</v>
      </c>
      <c r="C62" s="24"/>
      <c r="D62" s="6" t="s">
        <v>9</v>
      </c>
      <c r="E62" s="6" t="s">
        <v>11</v>
      </c>
      <c r="F62" s="11">
        <v>1</v>
      </c>
      <c r="G62" s="14"/>
      <c r="H62" s="7">
        <f t="shared" si="1"/>
        <v>0</v>
      </c>
    </row>
    <row r="63" spans="2:8" ht="20.100000000000001" customHeight="1" x14ac:dyDescent="0.25">
      <c r="B63" s="12" t="s">
        <v>78</v>
      </c>
      <c r="C63" s="24"/>
      <c r="D63" s="6" t="s">
        <v>12</v>
      </c>
      <c r="E63" s="6" t="s">
        <v>11</v>
      </c>
      <c r="F63" s="11">
        <v>1</v>
      </c>
      <c r="G63" s="14"/>
      <c r="H63" s="7">
        <f t="shared" si="1"/>
        <v>0</v>
      </c>
    </row>
    <row r="64" spans="2:8" ht="20.100000000000001" customHeight="1" x14ac:dyDescent="0.25">
      <c r="B64" s="12" t="s">
        <v>79</v>
      </c>
      <c r="C64" s="24"/>
      <c r="D64" s="6" t="s">
        <v>13</v>
      </c>
      <c r="E64" s="6" t="s">
        <v>11</v>
      </c>
      <c r="F64" s="11">
        <v>1</v>
      </c>
      <c r="G64" s="14"/>
      <c r="H64" s="7">
        <f t="shared" si="1"/>
        <v>0</v>
      </c>
    </row>
    <row r="65" spans="2:8" ht="20.100000000000001" customHeight="1" x14ac:dyDescent="0.25">
      <c r="B65" s="12" t="s">
        <v>80</v>
      </c>
      <c r="C65" s="24"/>
      <c r="D65" s="6" t="s">
        <v>150</v>
      </c>
      <c r="E65" s="6" t="s">
        <v>11</v>
      </c>
      <c r="F65" s="11">
        <v>1</v>
      </c>
      <c r="G65" s="14"/>
      <c r="H65" s="7">
        <f t="shared" si="1"/>
        <v>0</v>
      </c>
    </row>
    <row r="66" spans="2:8" ht="20.100000000000001" customHeight="1" x14ac:dyDescent="0.25">
      <c r="B66" s="12" t="s">
        <v>81</v>
      </c>
      <c r="C66" s="23" t="s">
        <v>55</v>
      </c>
      <c r="D66" s="6" t="s">
        <v>8</v>
      </c>
      <c r="E66" s="6" t="s">
        <v>11</v>
      </c>
      <c r="F66" s="11">
        <v>1</v>
      </c>
      <c r="G66" s="14"/>
      <c r="H66" s="7">
        <f t="shared" si="1"/>
        <v>0</v>
      </c>
    </row>
    <row r="67" spans="2:8" ht="20.100000000000001" customHeight="1" x14ac:dyDescent="0.25">
      <c r="B67" s="12" t="s">
        <v>82</v>
      </c>
      <c r="C67" s="24"/>
      <c r="D67" s="6" t="s">
        <v>9</v>
      </c>
      <c r="E67" s="6" t="s">
        <v>11</v>
      </c>
      <c r="F67" s="11">
        <v>1</v>
      </c>
      <c r="G67" s="14"/>
      <c r="H67" s="7">
        <f t="shared" si="1"/>
        <v>0</v>
      </c>
    </row>
    <row r="68" spans="2:8" ht="20.100000000000001" customHeight="1" x14ac:dyDescent="0.25">
      <c r="B68" s="12" t="s">
        <v>83</v>
      </c>
      <c r="C68" s="24"/>
      <c r="D68" s="6" t="s">
        <v>12</v>
      </c>
      <c r="E68" s="6" t="s">
        <v>11</v>
      </c>
      <c r="F68" s="11">
        <v>1</v>
      </c>
      <c r="G68" s="14"/>
      <c r="H68" s="7">
        <f t="shared" si="1"/>
        <v>0</v>
      </c>
    </row>
    <row r="69" spans="2:8" ht="20.100000000000001" customHeight="1" x14ac:dyDescent="0.25">
      <c r="B69" s="12" t="s">
        <v>84</v>
      </c>
      <c r="C69" s="24"/>
      <c r="D69" s="6" t="s">
        <v>13</v>
      </c>
      <c r="E69" s="6" t="s">
        <v>11</v>
      </c>
      <c r="F69" s="11">
        <v>1</v>
      </c>
      <c r="G69" s="15"/>
      <c r="H69" s="7">
        <f t="shared" si="1"/>
        <v>0</v>
      </c>
    </row>
    <row r="70" spans="2:8" ht="20.100000000000001" customHeight="1" x14ac:dyDescent="0.25">
      <c r="B70" s="12" t="s">
        <v>85</v>
      </c>
      <c r="C70" s="24"/>
      <c r="D70" s="6" t="s">
        <v>150</v>
      </c>
      <c r="E70" s="6" t="s">
        <v>11</v>
      </c>
      <c r="F70" s="11">
        <v>1</v>
      </c>
      <c r="G70" s="15"/>
      <c r="H70" s="7">
        <f t="shared" si="1"/>
        <v>0</v>
      </c>
    </row>
    <row r="71" spans="2:8" ht="20.100000000000001" customHeight="1" x14ac:dyDescent="0.25">
      <c r="B71" s="12" t="s">
        <v>86</v>
      </c>
      <c r="C71" s="23" t="s">
        <v>56</v>
      </c>
      <c r="D71" s="6" t="s">
        <v>8</v>
      </c>
      <c r="E71" s="6" t="s">
        <v>11</v>
      </c>
      <c r="F71" s="11">
        <v>1</v>
      </c>
      <c r="G71" s="15"/>
      <c r="H71" s="7">
        <f t="shared" si="1"/>
        <v>0</v>
      </c>
    </row>
    <row r="72" spans="2:8" ht="20.100000000000001" customHeight="1" x14ac:dyDescent="0.25">
      <c r="B72" s="12" t="s">
        <v>87</v>
      </c>
      <c r="C72" s="24"/>
      <c r="D72" s="6" t="s">
        <v>9</v>
      </c>
      <c r="E72" s="6" t="s">
        <v>11</v>
      </c>
      <c r="F72" s="11">
        <v>1</v>
      </c>
      <c r="G72" s="15"/>
      <c r="H72" s="7">
        <f t="shared" si="1"/>
        <v>0</v>
      </c>
    </row>
    <row r="73" spans="2:8" ht="20.100000000000001" customHeight="1" x14ac:dyDescent="0.25">
      <c r="B73" s="12" t="s">
        <v>88</v>
      </c>
      <c r="C73" s="24"/>
      <c r="D73" s="6" t="s">
        <v>12</v>
      </c>
      <c r="E73" s="6" t="s">
        <v>11</v>
      </c>
      <c r="F73" s="11">
        <v>1</v>
      </c>
      <c r="G73" s="15"/>
      <c r="H73" s="7">
        <f t="shared" si="1"/>
        <v>0</v>
      </c>
    </row>
    <row r="74" spans="2:8" ht="20.100000000000001" customHeight="1" x14ac:dyDescent="0.25">
      <c r="B74" s="12" t="s">
        <v>89</v>
      </c>
      <c r="C74" s="24"/>
      <c r="D74" s="6" t="s">
        <v>13</v>
      </c>
      <c r="E74" s="6" t="s">
        <v>11</v>
      </c>
      <c r="F74" s="11">
        <v>1</v>
      </c>
      <c r="G74" s="15"/>
      <c r="H74" s="7">
        <f t="shared" si="1"/>
        <v>0</v>
      </c>
    </row>
    <row r="75" spans="2:8" ht="20.100000000000001" customHeight="1" x14ac:dyDescent="0.25">
      <c r="B75" s="12" t="s">
        <v>90</v>
      </c>
      <c r="C75" s="24"/>
      <c r="D75" s="6" t="s">
        <v>150</v>
      </c>
      <c r="E75" s="6" t="s">
        <v>11</v>
      </c>
      <c r="F75" s="11">
        <v>1</v>
      </c>
      <c r="G75" s="15"/>
      <c r="H75" s="7">
        <f t="shared" si="1"/>
        <v>0</v>
      </c>
    </row>
    <row r="76" spans="2:8" ht="20.100000000000001" customHeight="1" x14ac:dyDescent="0.25">
      <c r="B76" s="12" t="s">
        <v>91</v>
      </c>
      <c r="C76" s="23" t="s">
        <v>57</v>
      </c>
      <c r="D76" s="6" t="s">
        <v>8</v>
      </c>
      <c r="E76" s="6" t="s">
        <v>11</v>
      </c>
      <c r="F76" s="11">
        <v>1</v>
      </c>
      <c r="G76" s="15"/>
      <c r="H76" s="7">
        <f t="shared" si="1"/>
        <v>0</v>
      </c>
    </row>
    <row r="77" spans="2:8" ht="20.100000000000001" customHeight="1" x14ac:dyDescent="0.25">
      <c r="B77" s="12" t="s">
        <v>92</v>
      </c>
      <c r="C77" s="24"/>
      <c r="D77" s="6" t="s">
        <v>9</v>
      </c>
      <c r="E77" s="6" t="s">
        <v>11</v>
      </c>
      <c r="F77" s="11">
        <v>1</v>
      </c>
      <c r="G77" s="15"/>
      <c r="H77" s="7">
        <f t="shared" si="1"/>
        <v>0</v>
      </c>
    </row>
    <row r="78" spans="2:8" ht="20.100000000000001" customHeight="1" x14ac:dyDescent="0.25">
      <c r="B78" s="12" t="s">
        <v>93</v>
      </c>
      <c r="C78" s="24"/>
      <c r="D78" s="6" t="s">
        <v>12</v>
      </c>
      <c r="E78" s="6" t="s">
        <v>11</v>
      </c>
      <c r="F78" s="11">
        <v>1</v>
      </c>
      <c r="G78" s="15"/>
      <c r="H78" s="7">
        <f t="shared" si="1"/>
        <v>0</v>
      </c>
    </row>
    <row r="79" spans="2:8" ht="20.100000000000001" customHeight="1" x14ac:dyDescent="0.25">
      <c r="B79" s="12" t="s">
        <v>94</v>
      </c>
      <c r="C79" s="24"/>
      <c r="D79" s="6" t="s">
        <v>13</v>
      </c>
      <c r="E79" s="6" t="s">
        <v>11</v>
      </c>
      <c r="F79" s="11">
        <v>1</v>
      </c>
      <c r="G79" s="15"/>
      <c r="H79" s="7">
        <f t="shared" si="1"/>
        <v>0</v>
      </c>
    </row>
    <row r="80" spans="2:8" ht="20.100000000000001" customHeight="1" x14ac:dyDescent="0.25">
      <c r="B80" s="12" t="s">
        <v>95</v>
      </c>
      <c r="C80" s="24"/>
      <c r="D80" s="6" t="s">
        <v>150</v>
      </c>
      <c r="E80" s="6" t="s">
        <v>11</v>
      </c>
      <c r="F80" s="11">
        <v>1</v>
      </c>
      <c r="G80" s="15"/>
      <c r="H80" s="7">
        <f t="shared" si="1"/>
        <v>0</v>
      </c>
    </row>
    <row r="81" spans="2:8" ht="20.100000000000001" customHeight="1" x14ac:dyDescent="0.25">
      <c r="B81" s="12" t="s">
        <v>96</v>
      </c>
      <c r="C81" s="23" t="s">
        <v>58</v>
      </c>
      <c r="D81" s="6" t="s">
        <v>8</v>
      </c>
      <c r="E81" s="6" t="s">
        <v>11</v>
      </c>
      <c r="F81" s="11">
        <v>1</v>
      </c>
      <c r="G81" s="15"/>
      <c r="H81" s="7">
        <f t="shared" si="1"/>
        <v>0</v>
      </c>
    </row>
    <row r="82" spans="2:8" ht="20.100000000000001" customHeight="1" x14ac:dyDescent="0.25">
      <c r="B82" s="12" t="s">
        <v>97</v>
      </c>
      <c r="C82" s="24"/>
      <c r="D82" s="6" t="s">
        <v>9</v>
      </c>
      <c r="E82" s="6" t="s">
        <v>11</v>
      </c>
      <c r="F82" s="11">
        <v>1</v>
      </c>
      <c r="G82" s="15"/>
      <c r="H82" s="7">
        <f t="shared" si="1"/>
        <v>0</v>
      </c>
    </row>
    <row r="83" spans="2:8" ht="20.100000000000001" customHeight="1" x14ac:dyDescent="0.25">
      <c r="B83" s="12" t="s">
        <v>98</v>
      </c>
      <c r="C83" s="24"/>
      <c r="D83" s="6" t="s">
        <v>12</v>
      </c>
      <c r="E83" s="6" t="s">
        <v>11</v>
      </c>
      <c r="F83" s="11">
        <v>1</v>
      </c>
      <c r="G83" s="15"/>
      <c r="H83" s="7">
        <f t="shared" ref="H83:H100" si="2">F83*G83</f>
        <v>0</v>
      </c>
    </row>
    <row r="84" spans="2:8" ht="20.100000000000001" customHeight="1" x14ac:dyDescent="0.25">
      <c r="B84" s="12" t="s">
        <v>99</v>
      </c>
      <c r="C84" s="24"/>
      <c r="D84" s="6" t="s">
        <v>13</v>
      </c>
      <c r="E84" s="6" t="s">
        <v>11</v>
      </c>
      <c r="F84" s="11">
        <v>1</v>
      </c>
      <c r="G84" s="15"/>
      <c r="H84" s="7">
        <f t="shared" si="2"/>
        <v>0</v>
      </c>
    </row>
    <row r="85" spans="2:8" ht="20.100000000000001" customHeight="1" x14ac:dyDescent="0.25">
      <c r="B85" s="12" t="s">
        <v>100</v>
      </c>
      <c r="C85" s="24"/>
      <c r="D85" s="6" t="s">
        <v>150</v>
      </c>
      <c r="E85" s="6" t="s">
        <v>11</v>
      </c>
      <c r="F85" s="11">
        <v>1</v>
      </c>
      <c r="G85" s="15"/>
      <c r="H85" s="7">
        <f t="shared" si="2"/>
        <v>0</v>
      </c>
    </row>
    <row r="86" spans="2:8" ht="20.100000000000001" customHeight="1" x14ac:dyDescent="0.25">
      <c r="B86" s="12" t="s">
        <v>101</v>
      </c>
      <c r="C86" s="23" t="s">
        <v>59</v>
      </c>
      <c r="D86" s="6" t="s">
        <v>8</v>
      </c>
      <c r="E86" s="6" t="s">
        <v>11</v>
      </c>
      <c r="F86" s="11">
        <v>1</v>
      </c>
      <c r="G86" s="15"/>
      <c r="H86" s="7">
        <f t="shared" si="2"/>
        <v>0</v>
      </c>
    </row>
    <row r="87" spans="2:8" ht="20.100000000000001" customHeight="1" x14ac:dyDescent="0.25">
      <c r="B87" s="12" t="s">
        <v>103</v>
      </c>
      <c r="C87" s="24"/>
      <c r="D87" s="6" t="s">
        <v>9</v>
      </c>
      <c r="E87" s="6" t="s">
        <v>11</v>
      </c>
      <c r="F87" s="11">
        <v>1</v>
      </c>
      <c r="G87" s="15"/>
      <c r="H87" s="7">
        <f t="shared" si="2"/>
        <v>0</v>
      </c>
    </row>
    <row r="88" spans="2:8" ht="20.100000000000001" customHeight="1" x14ac:dyDescent="0.25">
      <c r="B88" s="12" t="s">
        <v>102</v>
      </c>
      <c r="C88" s="24"/>
      <c r="D88" s="6" t="s">
        <v>12</v>
      </c>
      <c r="E88" s="6" t="s">
        <v>11</v>
      </c>
      <c r="F88" s="11">
        <v>1</v>
      </c>
      <c r="G88" s="15"/>
      <c r="H88" s="7">
        <f t="shared" si="2"/>
        <v>0</v>
      </c>
    </row>
    <row r="89" spans="2:8" ht="20.100000000000001" customHeight="1" x14ac:dyDescent="0.25">
      <c r="B89" s="12" t="s">
        <v>104</v>
      </c>
      <c r="C89" s="24"/>
      <c r="D89" s="6" t="s">
        <v>13</v>
      </c>
      <c r="E89" s="6" t="s">
        <v>11</v>
      </c>
      <c r="F89" s="11">
        <v>1</v>
      </c>
      <c r="G89" s="15"/>
      <c r="H89" s="7">
        <f t="shared" si="2"/>
        <v>0</v>
      </c>
    </row>
    <row r="90" spans="2:8" ht="20.100000000000001" customHeight="1" x14ac:dyDescent="0.25">
      <c r="B90" s="12" t="s">
        <v>105</v>
      </c>
      <c r="C90" s="24"/>
      <c r="D90" s="6" t="s">
        <v>150</v>
      </c>
      <c r="E90" s="6" t="s">
        <v>11</v>
      </c>
      <c r="F90" s="11">
        <v>1</v>
      </c>
      <c r="G90" s="15"/>
      <c r="H90" s="7">
        <f t="shared" si="2"/>
        <v>0</v>
      </c>
    </row>
    <row r="91" spans="2:8" ht="20.100000000000001" customHeight="1" x14ac:dyDescent="0.25">
      <c r="B91" s="12" t="s">
        <v>106</v>
      </c>
      <c r="C91" s="23" t="s">
        <v>60</v>
      </c>
      <c r="D91" s="6" t="s">
        <v>8</v>
      </c>
      <c r="E91" s="6" t="s">
        <v>11</v>
      </c>
      <c r="F91" s="11">
        <v>1</v>
      </c>
      <c r="G91" s="15"/>
      <c r="H91" s="7">
        <f t="shared" si="2"/>
        <v>0</v>
      </c>
    </row>
    <row r="92" spans="2:8" ht="20.100000000000001" customHeight="1" x14ac:dyDescent="0.25">
      <c r="B92" s="12" t="s">
        <v>107</v>
      </c>
      <c r="C92" s="24"/>
      <c r="D92" s="6" t="s">
        <v>9</v>
      </c>
      <c r="E92" s="6" t="s">
        <v>11</v>
      </c>
      <c r="F92" s="11">
        <v>1</v>
      </c>
      <c r="G92" s="15"/>
      <c r="H92" s="7">
        <f t="shared" si="2"/>
        <v>0</v>
      </c>
    </row>
    <row r="93" spans="2:8" ht="20.100000000000001" customHeight="1" x14ac:dyDescent="0.25">
      <c r="B93" s="12" t="s">
        <v>108</v>
      </c>
      <c r="C93" s="24"/>
      <c r="D93" s="6" t="s">
        <v>12</v>
      </c>
      <c r="E93" s="6" t="s">
        <v>11</v>
      </c>
      <c r="F93" s="11">
        <v>1</v>
      </c>
      <c r="G93" s="15"/>
      <c r="H93" s="7">
        <f t="shared" si="2"/>
        <v>0</v>
      </c>
    </row>
    <row r="94" spans="2:8" ht="20.100000000000001" customHeight="1" x14ac:dyDescent="0.25">
      <c r="B94" s="12" t="s">
        <v>109</v>
      </c>
      <c r="C94" s="24"/>
      <c r="D94" s="6" t="s">
        <v>13</v>
      </c>
      <c r="E94" s="6" t="s">
        <v>11</v>
      </c>
      <c r="F94" s="11">
        <v>1</v>
      </c>
      <c r="G94" s="15"/>
      <c r="H94" s="7">
        <f t="shared" si="2"/>
        <v>0</v>
      </c>
    </row>
    <row r="95" spans="2:8" ht="20.100000000000001" customHeight="1" x14ac:dyDescent="0.25">
      <c r="B95" s="12" t="s">
        <v>110</v>
      </c>
      <c r="C95" s="24"/>
      <c r="D95" s="6" t="s">
        <v>150</v>
      </c>
      <c r="E95" s="6" t="s">
        <v>11</v>
      </c>
      <c r="F95" s="11">
        <v>1</v>
      </c>
      <c r="G95" s="15"/>
      <c r="H95" s="7">
        <f t="shared" si="2"/>
        <v>0</v>
      </c>
    </row>
    <row r="96" spans="2:8" ht="20.100000000000001" customHeight="1" x14ac:dyDescent="0.25">
      <c r="B96" s="12" t="s">
        <v>111</v>
      </c>
      <c r="C96" s="23" t="s">
        <v>61</v>
      </c>
      <c r="D96" s="6" t="s">
        <v>8</v>
      </c>
      <c r="E96" s="6" t="s">
        <v>11</v>
      </c>
      <c r="F96" s="11">
        <v>1</v>
      </c>
      <c r="G96" s="15"/>
      <c r="H96" s="7">
        <f t="shared" si="2"/>
        <v>0</v>
      </c>
    </row>
    <row r="97" spans="2:8" ht="20.100000000000001" customHeight="1" x14ac:dyDescent="0.25">
      <c r="B97" s="12" t="s">
        <v>112</v>
      </c>
      <c r="C97" s="24"/>
      <c r="D97" s="6" t="s">
        <v>9</v>
      </c>
      <c r="E97" s="6" t="s">
        <v>11</v>
      </c>
      <c r="F97" s="11">
        <v>1</v>
      </c>
      <c r="G97" s="15"/>
      <c r="H97" s="7">
        <f t="shared" si="2"/>
        <v>0</v>
      </c>
    </row>
    <row r="98" spans="2:8" ht="20.100000000000001" customHeight="1" x14ac:dyDescent="0.25">
      <c r="B98" s="12" t="s">
        <v>113</v>
      </c>
      <c r="C98" s="24"/>
      <c r="D98" s="6" t="s">
        <v>12</v>
      </c>
      <c r="E98" s="6" t="s">
        <v>11</v>
      </c>
      <c r="F98" s="11">
        <v>1</v>
      </c>
      <c r="G98" s="15"/>
      <c r="H98" s="7">
        <f t="shared" si="2"/>
        <v>0</v>
      </c>
    </row>
    <row r="99" spans="2:8" ht="20.100000000000001" customHeight="1" x14ac:dyDescent="0.25">
      <c r="B99" s="12" t="s">
        <v>114</v>
      </c>
      <c r="C99" s="24"/>
      <c r="D99" s="6" t="s">
        <v>13</v>
      </c>
      <c r="E99" s="6" t="s">
        <v>11</v>
      </c>
      <c r="F99" s="11">
        <v>1</v>
      </c>
      <c r="G99" s="15"/>
      <c r="H99" s="7">
        <f t="shared" si="2"/>
        <v>0</v>
      </c>
    </row>
    <row r="100" spans="2:8" ht="20.100000000000001" customHeight="1" x14ac:dyDescent="0.25">
      <c r="B100" s="12" t="s">
        <v>115</v>
      </c>
      <c r="C100" s="24"/>
      <c r="D100" s="6" t="s">
        <v>150</v>
      </c>
      <c r="E100" s="6" t="s">
        <v>11</v>
      </c>
      <c r="F100" s="11">
        <v>1</v>
      </c>
      <c r="G100" s="15"/>
      <c r="H100" s="7">
        <f t="shared" si="2"/>
        <v>0</v>
      </c>
    </row>
    <row r="101" spans="2:8" ht="20.100000000000001" customHeight="1" x14ac:dyDescent="0.25">
      <c r="B101" s="12" t="s">
        <v>152</v>
      </c>
      <c r="C101" s="23" t="s">
        <v>157</v>
      </c>
      <c r="D101" s="6" t="s">
        <v>8</v>
      </c>
      <c r="E101" s="6" t="s">
        <v>11</v>
      </c>
      <c r="F101" s="11">
        <v>1</v>
      </c>
      <c r="G101" s="15"/>
      <c r="H101" s="7">
        <f t="shared" ref="H101:H105" si="3">F101*G101</f>
        <v>0</v>
      </c>
    </row>
    <row r="102" spans="2:8" ht="20.100000000000001" customHeight="1" x14ac:dyDescent="0.25">
      <c r="B102" s="12" t="s">
        <v>153</v>
      </c>
      <c r="C102" s="24"/>
      <c r="D102" s="6" t="s">
        <v>9</v>
      </c>
      <c r="E102" s="6" t="s">
        <v>11</v>
      </c>
      <c r="F102" s="11">
        <v>1</v>
      </c>
      <c r="G102" s="15"/>
      <c r="H102" s="7">
        <f t="shared" si="3"/>
        <v>0</v>
      </c>
    </row>
    <row r="103" spans="2:8" ht="20.100000000000001" customHeight="1" x14ac:dyDescent="0.25">
      <c r="B103" s="12" t="s">
        <v>154</v>
      </c>
      <c r="C103" s="24"/>
      <c r="D103" s="6" t="s">
        <v>12</v>
      </c>
      <c r="E103" s="6" t="s">
        <v>11</v>
      </c>
      <c r="F103" s="11">
        <v>1</v>
      </c>
      <c r="G103" s="15"/>
      <c r="H103" s="7">
        <f t="shared" si="3"/>
        <v>0</v>
      </c>
    </row>
    <row r="104" spans="2:8" ht="20.100000000000001" customHeight="1" x14ac:dyDescent="0.25">
      <c r="B104" s="12" t="s">
        <v>155</v>
      </c>
      <c r="C104" s="24"/>
      <c r="D104" s="6" t="s">
        <v>13</v>
      </c>
      <c r="E104" s="6" t="s">
        <v>11</v>
      </c>
      <c r="F104" s="11">
        <v>1</v>
      </c>
      <c r="G104" s="15"/>
      <c r="H104" s="7">
        <f t="shared" si="3"/>
        <v>0</v>
      </c>
    </row>
    <row r="105" spans="2:8" ht="20.100000000000001" customHeight="1" x14ac:dyDescent="0.25">
      <c r="B105" s="12" t="s">
        <v>156</v>
      </c>
      <c r="C105" s="24"/>
      <c r="D105" s="6" t="s">
        <v>150</v>
      </c>
      <c r="E105" s="6" t="s">
        <v>11</v>
      </c>
      <c r="F105" s="11">
        <v>1</v>
      </c>
      <c r="G105" s="15"/>
      <c r="H105" s="7">
        <f t="shared" si="3"/>
        <v>0</v>
      </c>
    </row>
    <row r="106" spans="2:8" ht="36.75" customHeight="1" x14ac:dyDescent="0.25">
      <c r="B106" s="17" t="s">
        <v>116</v>
      </c>
      <c r="C106" s="18"/>
      <c r="D106" s="18"/>
      <c r="E106" s="18"/>
      <c r="F106" s="18"/>
      <c r="G106" s="18"/>
      <c r="H106" s="19"/>
    </row>
    <row r="107" spans="2:8" ht="100.5" customHeight="1" x14ac:dyDescent="0.25">
      <c r="B107" s="23" t="s">
        <v>120</v>
      </c>
      <c r="C107" s="24"/>
      <c r="D107" s="24"/>
      <c r="E107" s="24"/>
      <c r="F107" s="24"/>
      <c r="G107" s="24"/>
      <c r="H107" s="24"/>
    </row>
    <row r="108" spans="2:8" ht="165" customHeight="1" x14ac:dyDescent="0.25">
      <c r="B108" s="25" t="s">
        <v>121</v>
      </c>
      <c r="C108" s="26"/>
      <c r="D108" s="26"/>
      <c r="E108" s="26"/>
      <c r="F108" s="26"/>
      <c r="G108" s="26"/>
      <c r="H108" s="26"/>
    </row>
    <row r="109" spans="2:8" ht="20.100000000000001" customHeight="1" x14ac:dyDescent="0.25"/>
    <row r="110" spans="2:8" ht="20.100000000000001" customHeight="1" x14ac:dyDescent="0.25"/>
    <row r="111" spans="2:8" ht="20.100000000000001" customHeight="1" x14ac:dyDescent="0.25"/>
    <row r="112" spans="2:8"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sheetData>
  <sheetProtection selectLockedCells="1"/>
  <mergeCells count="34">
    <mergeCell ref="C101:C105"/>
    <mergeCell ref="B2:H2"/>
    <mergeCell ref="B3:H3"/>
    <mergeCell ref="B5:H5"/>
    <mergeCell ref="C8:C9"/>
    <mergeCell ref="B4:H4"/>
    <mergeCell ref="B45:G45"/>
    <mergeCell ref="B46:G46"/>
    <mergeCell ref="B47:G47"/>
    <mergeCell ref="B48:G48"/>
    <mergeCell ref="C10:C11"/>
    <mergeCell ref="C40:C41"/>
    <mergeCell ref="C42:C43"/>
    <mergeCell ref="C28:C31"/>
    <mergeCell ref="C36:C39"/>
    <mergeCell ref="C13:C17"/>
    <mergeCell ref="C18:C22"/>
    <mergeCell ref="C23:C27"/>
    <mergeCell ref="B106:H106"/>
    <mergeCell ref="B50:H50"/>
    <mergeCell ref="B7:H7"/>
    <mergeCell ref="B107:H107"/>
    <mergeCell ref="B108:H108"/>
    <mergeCell ref="C81:C85"/>
    <mergeCell ref="C86:C90"/>
    <mergeCell ref="C91:C95"/>
    <mergeCell ref="C96:C100"/>
    <mergeCell ref="B49:H49"/>
    <mergeCell ref="C56:C60"/>
    <mergeCell ref="C61:C65"/>
    <mergeCell ref="C66:C70"/>
    <mergeCell ref="C71:C75"/>
    <mergeCell ref="C76:C80"/>
    <mergeCell ref="C51:C55"/>
  </mergeCells>
  <phoneticPr fontId="2" type="noConversion"/>
  <pageMargins left="0.7" right="0.7" top="0.75" bottom="0.75" header="0.3" footer="0.3"/>
  <pageSetup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CPSF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Shannon</dc:creator>
  <cp:lastModifiedBy>Alex Williams</cp:lastModifiedBy>
  <cp:lastPrinted>2025-01-10T14:29:29Z</cp:lastPrinted>
  <dcterms:created xsi:type="dcterms:W3CDTF">2024-02-12T19:35:01Z</dcterms:created>
  <dcterms:modified xsi:type="dcterms:W3CDTF">2026-01-22T18:30:31Z</dcterms:modified>
</cp:coreProperties>
</file>